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440" windowHeight="7245" tabRatio="379"/>
  </bookViews>
  <sheets>
    <sheet name="Sintesi_Dati Generali" sheetId="1" r:id="rId1"/>
    <sheet name="Sintesi_Dati_Beni Mobili" sheetId="2" r:id="rId2"/>
  </sheets>
  <definedNames>
    <definedName name="_xlnm.Print_Area" localSheetId="0">'Sintesi_Dati Generali'!$O$2:$R$10</definedName>
  </definedNames>
  <calcPr calcId="145621"/>
  <fileRecoveryPr repairLoad="1"/>
</workbook>
</file>

<file path=xl/calcChain.xml><?xml version="1.0" encoding="utf-8"?>
<calcChain xmlns="http://schemas.openxmlformats.org/spreadsheetml/2006/main">
  <c r="E11" i="2" l="1"/>
  <c r="J11" i="2"/>
  <c r="K11" i="2"/>
  <c r="L11" i="2"/>
  <c r="M11" i="2"/>
  <c r="N11" i="2"/>
  <c r="O11" i="2"/>
  <c r="P11" i="2"/>
  <c r="Q11" i="2"/>
  <c r="R11" i="2"/>
  <c r="F11" i="2"/>
  <c r="G11" i="2"/>
  <c r="H11" i="2"/>
  <c r="I11" i="2"/>
  <c r="AC10" i="1"/>
  <c r="AD9" i="1"/>
  <c r="AD8" i="1"/>
  <c r="AD7" i="1"/>
  <c r="AD6" i="1"/>
  <c r="AE10" i="1"/>
  <c r="Z10" i="1"/>
  <c r="AA10" i="1"/>
  <c r="AB10" i="1"/>
  <c r="D11" i="2"/>
  <c r="C11" i="2"/>
  <c r="AD10" i="1" l="1"/>
  <c r="X10" i="1"/>
  <c r="W8" i="1"/>
  <c r="Y8" i="1" s="1"/>
  <c r="W9" i="1"/>
  <c r="Y9" i="1" s="1"/>
  <c r="W7" i="1"/>
  <c r="Y7" i="1" s="1"/>
  <c r="W6" i="1"/>
  <c r="Y6" i="1" s="1"/>
  <c r="L10" i="1"/>
  <c r="I10" i="1"/>
  <c r="J10" i="1"/>
  <c r="K10" i="1"/>
  <c r="M10" i="1"/>
  <c r="G8" i="1"/>
  <c r="G9" i="1"/>
  <c r="G7" i="1"/>
  <c r="G6" i="1"/>
  <c r="C10" i="1"/>
  <c r="V10" i="1"/>
  <c r="U10" i="1"/>
  <c r="T10" i="1"/>
  <c r="S10" i="1"/>
  <c r="R10" i="1"/>
  <c r="Q10" i="1"/>
  <c r="P10" i="1"/>
  <c r="O10" i="1"/>
  <c r="N10" i="1"/>
  <c r="H10" i="1"/>
  <c r="F10" i="1"/>
  <c r="E10" i="1"/>
  <c r="D10" i="1"/>
  <c r="Y10" i="1" l="1"/>
  <c r="G10" i="1"/>
  <c r="W10" i="1"/>
</calcChain>
</file>

<file path=xl/sharedStrings.xml><?xml version="1.0" encoding="utf-8"?>
<sst xmlns="http://schemas.openxmlformats.org/spreadsheetml/2006/main" count="86" uniqueCount="73">
  <si>
    <t>REGIONE</t>
  </si>
  <si>
    <t>RECUPERO BENI MOBILI</t>
  </si>
  <si>
    <t xml:space="preserve">CHIESE </t>
  </si>
  <si>
    <t>PALAZZI</t>
  </si>
  <si>
    <t>ALTRI MANUFATTI</t>
  </si>
  <si>
    <t>RILIEVI ANCORA DA EFFETTUARE</t>
  </si>
  <si>
    <t>ABRUZZO</t>
  </si>
  <si>
    <t>MARCHE</t>
  </si>
  <si>
    <t>LAZIO</t>
  </si>
  <si>
    <t>UMBRIA</t>
  </si>
  <si>
    <t>TOTALE</t>
  </si>
  <si>
    <t>INTERVENTI DI MESSA IN SICUREZZA SU BENI IMMOBILI</t>
  </si>
  <si>
    <t xml:space="preserve">RILIEVO DEL DANNO
</t>
  </si>
  <si>
    <t xml:space="preserve">RILIEVI SPEDITIVI (1° LIV.) EFFETTUATI A PARTIRE DAL 24/08/2016 </t>
  </si>
  <si>
    <t xml:space="preserve">RILIEVI DI 2° LIVELLO EFFETTUATI A PARTIRE DAL 24/08/2016 </t>
  </si>
  <si>
    <t>N° TOTALE di segnalazioni danni pervenute dal 24 agosto 2016 ad oggi (comprese quelle ripetute)</t>
  </si>
  <si>
    <t>DATA AGGIORNAMENTO MONITORAGGIO</t>
  </si>
  <si>
    <t>N° DI CHIESE SU CUI DEVONO ESSERE EFFETTUATI I RILIEVI</t>
  </si>
  <si>
    <t>N° DI PALAZZI E MANUFATTI VARI SU CUI DEVONO ESSERE EFFETTUATI I RILIEVI</t>
  </si>
  <si>
    <t xml:space="preserve">N° DI GTS EFFETTUATI (sopralluoghi)
 </t>
  </si>
  <si>
    <t>N° di edifici da cui sono stati effettuati i recuperi di beni mobili</t>
  </si>
  <si>
    <t>Metri lineari di beni Archivistici recuperati</t>
  </si>
  <si>
    <t>N° di interventi terminati</t>
  </si>
  <si>
    <t>N° di interventi in corso</t>
  </si>
  <si>
    <t>N° di interventi in fase di avvio</t>
  </si>
  <si>
    <t>N° di interventi sospesi</t>
  </si>
  <si>
    <t>N° TOTALE  interventi di messa in sicurezza su immobili tutelati</t>
  </si>
  <si>
    <t>N° DI CHIESE DANNEGGIATE SU CUI SONO STATI EFFETTUATI I RILIEVI SPEDITIVI</t>
  </si>
  <si>
    <t>N° DI PALAZZI E MANUFATTI VARI SU CUI SONO STATI EFFETTUATI I RILIEVI SPEDITIVI</t>
  </si>
  <si>
    <t>N° DI CHIESE SU CUI SONO STATI EFFETTUATI I RILIEVI DI 2 LIVELLO</t>
  </si>
  <si>
    <t>N° DI PALAZZI E MANUFATTI VARI SU CUI SONO STATI EFFETTUATI I RILIEVI DI 2 LIVELLO</t>
  </si>
  <si>
    <t xml:space="preserve">TOTALE EDIFICI E MANUFATTI OGGETTO DI SEGNALAZIONE </t>
  </si>
  <si>
    <t>RIEPILOGO GENERALE ATTIVITA' SALVAGUARDIA PATRIMONIO CULTURALE</t>
  </si>
  <si>
    <t>Interventi realizzati da altri (Comuni - proprietari) ai sensi dell'Art.6 DL 205/2016</t>
  </si>
  <si>
    <t>N° TOTALE  interventi di messa in sicurezza realizzati da MiBACT in proprio o con  VV.F.</t>
  </si>
  <si>
    <t>INTERVENTI DI MESSA IN SICUREZZA APPARATI DECORATIVI</t>
  </si>
  <si>
    <t>N° INTERVENTI PROTEZIONE IN SITU</t>
  </si>
  <si>
    <t>N° DI BENI RIMOSSI E SPOSTATI IN DEPOSITI</t>
  </si>
  <si>
    <t>SELEZIONE E RECUPERO BENI CULTURALI DA MACERIE</t>
  </si>
  <si>
    <t>IN CORSO</t>
  </si>
  <si>
    <t>N° DI SITI (CANTIERI-DEPOSITI) IN CUI OPERA IL PERSONALE MiBACT</t>
  </si>
  <si>
    <t>N° BENI RECUPERATI</t>
  </si>
  <si>
    <t>NOTE</t>
  </si>
  <si>
    <t>TERMINATI</t>
  </si>
  <si>
    <t xml:space="preserve">COMPLESSIVI 
</t>
  </si>
  <si>
    <t>N° EDIFICI E MANUFATTI DANNEGGIATI OGGETTO DI SEGNALAZIONE (al netto  delle segnalazioni ripetute e in caso di beni complessi scorporati per singoli immobili oggetto di rilievo)</t>
  </si>
  <si>
    <t>N° di volumi dI beni librari recuperati</t>
  </si>
  <si>
    <t>N° beni mobili storico-artistici e archeologici (non singoli frammenti ma bene originario) recuperati</t>
  </si>
  <si>
    <t>MiBACT + VVF</t>
  </si>
  <si>
    <t>N° di beni mobili storico-artistici e archeologici (non singoli frammenti) recuperati</t>
  </si>
  <si>
    <t>N° di Beni mobili non danneggiati</t>
  </si>
  <si>
    <t>N° di Beni mobili ricoverati</t>
  </si>
  <si>
    <t>N° di depositi di Beni mobili</t>
  </si>
  <si>
    <t>Depositi gestiti dal MiBACT</t>
  </si>
  <si>
    <t>Depositi gestiti da altri enti-privati</t>
  </si>
  <si>
    <t>MARCHE 
(depositi MiBACT rigo 7 Mole Vanvitelliana di Ancona - rigo 8 Forte Malatesta di Ascoli Piceno</t>
  </si>
  <si>
    <t>N° di Beni mobili danneggiati sottoposti a pronto intervento</t>
  </si>
  <si>
    <t>N° di Beni mobili  danneggiati</t>
  </si>
  <si>
    <t>N° di volumi di beni librari recuperati</t>
  </si>
  <si>
    <t>ML di Beni archivistici non danneggiati</t>
  </si>
  <si>
    <t>ML di Beni archivistici  danneggiati</t>
  </si>
  <si>
    <t>ML di Beni archivistici  danneggiati sottoposti a pronto intervento</t>
  </si>
  <si>
    <t>N° di depositi di Beni Archivistici</t>
  </si>
  <si>
    <t>ML di Beni archivistici ricoverati</t>
  </si>
  <si>
    <t>N° di volumi  non danneggiati</t>
  </si>
  <si>
    <t>N° di volumi  danneggiati</t>
  </si>
  <si>
    <t>N° di depositi di Beni librari</t>
  </si>
  <si>
    <t>N° di volumi ricoverati</t>
  </si>
  <si>
    <t>N° di volumi danneggiati sottoposti a pronto intervento</t>
  </si>
  <si>
    <t>ATTIVITA' DI SALVAGUARDIA PATRIMONIO CULTURALE MOBILE</t>
  </si>
  <si>
    <t>ALTRA TIPOLOGIA BENI RECUPERATI</t>
  </si>
  <si>
    <t>N° beni/macerie recuperati espressi in bancali, mc, cassoni</t>
  </si>
  <si>
    <t xml:space="preserve">753 banc COSMARI
378 banc PICENAMBIENTE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</si>
</sst>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69">
    <xf numFmtId="0" fontId="0" fillId="0" borderId="0" xfId="0"/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right" vertical="center"/>
    </xf>
    <xf numFmtId="0" fontId="0" fillId="0" borderId="23" xfId="0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right" vertical="center"/>
    </xf>
    <xf numFmtId="0" fontId="1" fillId="2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right" vertical="center"/>
    </xf>
    <xf numFmtId="0" fontId="8" fillId="0" borderId="40" xfId="0" applyFont="1" applyFill="1" applyBorder="1" applyAlignment="1">
      <alignment horizontal="right" vertical="center" wrapText="1"/>
    </xf>
    <xf numFmtId="0" fontId="8" fillId="0" borderId="41" xfId="0" applyFont="1" applyFill="1" applyBorder="1" applyAlignment="1">
      <alignment horizontal="right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 wrapText="1"/>
    </xf>
    <xf numFmtId="0" fontId="0" fillId="0" borderId="19" xfId="0" applyFill="1" applyBorder="1" applyAlignment="1">
      <alignment horizontal="right" vertical="center" wrapText="1"/>
    </xf>
    <xf numFmtId="0" fontId="4" fillId="5" borderId="56" xfId="0" applyFont="1" applyFill="1" applyBorder="1" applyAlignment="1">
      <alignment vertical="center"/>
    </xf>
    <xf numFmtId="0" fontId="5" fillId="0" borderId="60" xfId="0" applyFont="1" applyFill="1" applyBorder="1" applyAlignment="1">
      <alignment horizontal="right" vertical="center"/>
    </xf>
    <xf numFmtId="0" fontId="8" fillId="0" borderId="61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/>
    </xf>
    <xf numFmtId="0" fontId="9" fillId="0" borderId="62" xfId="1" applyFont="1" applyFill="1" applyBorder="1" applyAlignment="1">
      <alignment horizontal="right" vertical="center" wrapText="1"/>
    </xf>
    <xf numFmtId="0" fontId="9" fillId="0" borderId="6" xfId="1" applyFont="1" applyFill="1" applyBorder="1" applyAlignment="1">
      <alignment horizontal="right" vertical="center" wrapText="1"/>
    </xf>
    <xf numFmtId="0" fontId="9" fillId="0" borderId="4" xfId="1" applyFont="1" applyFill="1" applyBorder="1" applyAlignment="1">
      <alignment horizontal="right" vertical="center" wrapText="1"/>
    </xf>
    <xf numFmtId="0" fontId="9" fillId="0" borderId="63" xfId="1" applyFont="1" applyFill="1" applyBorder="1" applyAlignment="1">
      <alignment horizontal="right" vertical="center" wrapText="1"/>
    </xf>
    <xf numFmtId="0" fontId="9" fillId="0" borderId="35" xfId="1" applyFill="1" applyBorder="1" applyAlignment="1">
      <alignment horizontal="right" vertical="center" wrapText="1"/>
    </xf>
    <xf numFmtId="0" fontId="9" fillId="0" borderId="4" xfId="1" applyFill="1" applyBorder="1" applyAlignment="1">
      <alignment horizontal="right" vertical="center" wrapText="1"/>
    </xf>
    <xf numFmtId="0" fontId="9" fillId="0" borderId="63" xfId="1" applyFill="1" applyBorder="1" applyAlignment="1">
      <alignment horizontal="right" vertical="center" wrapText="1"/>
    </xf>
    <xf numFmtId="0" fontId="4" fillId="3" borderId="64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11" fillId="3" borderId="66" xfId="0" applyFont="1" applyFill="1" applyBorder="1" applyAlignment="1">
      <alignment horizontal="center" vertical="center"/>
    </xf>
    <xf numFmtId="0" fontId="11" fillId="3" borderId="67" xfId="0" applyFont="1" applyFill="1" applyBorder="1" applyAlignment="1">
      <alignment horizontal="center" vertical="center"/>
    </xf>
    <xf numFmtId="0" fontId="11" fillId="3" borderId="68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right" vertical="center"/>
    </xf>
    <xf numFmtId="0" fontId="5" fillId="0" borderId="74" xfId="0" applyFont="1" applyFill="1" applyBorder="1" applyAlignment="1">
      <alignment horizontal="right" vertical="center"/>
    </xf>
    <xf numFmtId="0" fontId="5" fillId="0" borderId="71" xfId="0" applyFont="1" applyFill="1" applyBorder="1" applyAlignment="1">
      <alignment horizontal="right" vertical="center"/>
    </xf>
    <xf numFmtId="0" fontId="7" fillId="0" borderId="40" xfId="0" applyFont="1" applyFill="1" applyBorder="1" applyAlignment="1">
      <alignment horizontal="right" vertical="center" wrapText="1"/>
    </xf>
    <xf numFmtId="0" fontId="7" fillId="0" borderId="41" xfId="0" applyFont="1" applyFill="1" applyBorder="1" applyAlignment="1">
      <alignment horizontal="right" vertical="center" wrapText="1"/>
    </xf>
    <xf numFmtId="0" fontId="6" fillId="4" borderId="74" xfId="0" applyFont="1" applyFill="1" applyBorder="1" applyAlignment="1">
      <alignment horizontal="center" vertical="center" wrapText="1"/>
    </xf>
    <xf numFmtId="0" fontId="6" fillId="4" borderId="71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1" fillId="2" borderId="7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right" vertical="center"/>
    </xf>
    <xf numFmtId="0" fontId="6" fillId="5" borderId="71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10" fillId="0" borderId="62" xfId="1" applyFont="1" applyFill="1" applyBorder="1" applyAlignment="1">
      <alignment horizontal="center" vertical="center" wrapText="1"/>
    </xf>
    <xf numFmtId="0" fontId="10" fillId="0" borderId="79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6" fillId="3" borderId="63" xfId="0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63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right" vertical="center" wrapText="1"/>
    </xf>
    <xf numFmtId="0" fontId="9" fillId="0" borderId="12" xfId="1" applyFill="1" applyBorder="1" applyAlignment="1">
      <alignment horizontal="right" vertical="center" wrapText="1"/>
    </xf>
    <xf numFmtId="0" fontId="9" fillId="0" borderId="80" xfId="1" applyFill="1" applyBorder="1" applyAlignment="1">
      <alignment horizontal="right" vertical="center" wrapText="1"/>
    </xf>
    <xf numFmtId="0" fontId="9" fillId="0" borderId="15" xfId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8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5" borderId="80" xfId="0" applyFont="1" applyFill="1" applyBorder="1" applyAlignment="1">
      <alignment horizontal="center" vertical="center" wrapText="1"/>
    </xf>
    <xf numFmtId="0" fontId="11" fillId="3" borderId="81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41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right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5" fontId="1" fillId="0" borderId="25" xfId="0" applyNumberFormat="1" applyFont="1" applyFill="1" applyBorder="1" applyAlignment="1">
      <alignment horizontal="center" vertical="center"/>
    </xf>
    <xf numFmtId="15" fontId="1" fillId="0" borderId="26" xfId="0" applyNumberFormat="1" applyFont="1" applyFill="1" applyBorder="1" applyAlignment="1">
      <alignment horizontal="center" vertical="center"/>
    </xf>
    <xf numFmtId="15" fontId="1" fillId="0" borderId="27" xfId="0" applyNumberFormat="1" applyFont="1" applyFill="1" applyBorder="1" applyAlignment="1">
      <alignment horizontal="center" vertical="center"/>
    </xf>
    <xf numFmtId="0" fontId="1" fillId="2" borderId="73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2" xfId="0" applyFont="1" applyFill="1" applyBorder="1" applyAlignment="1">
      <alignment horizontal="center" vertical="center" wrapText="1"/>
    </xf>
    <xf numFmtId="0" fontId="1" fillId="2" borderId="83" xfId="0" applyFont="1" applyFill="1" applyBorder="1" applyAlignment="1">
      <alignment horizontal="center" vertical="center" wrapText="1"/>
    </xf>
    <xf numFmtId="0" fontId="1" fillId="2" borderId="84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15" fontId="1" fillId="0" borderId="29" xfId="0" applyNumberFormat="1" applyFont="1" applyFill="1" applyBorder="1" applyAlignment="1">
      <alignment horizontal="center" vertical="center"/>
    </xf>
    <xf numFmtId="15" fontId="1" fillId="0" borderId="30" xfId="0" applyNumberFormat="1" applyFont="1" applyFill="1" applyBorder="1" applyAlignment="1">
      <alignment horizontal="center" vertical="center"/>
    </xf>
    <xf numFmtId="15" fontId="1" fillId="0" borderId="31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F1" workbookViewId="0">
      <selection activeCell="AE13" sqref="AE13"/>
    </sheetView>
  </sheetViews>
  <sheetFormatPr defaultRowHeight="15" x14ac:dyDescent="0.25"/>
  <cols>
    <col min="1" max="1" width="11.85546875" customWidth="1"/>
    <col min="2" max="2" width="9.42578125" customWidth="1"/>
    <col min="3" max="3" width="13" customWidth="1"/>
    <col min="4" max="4" width="9.28515625" customWidth="1"/>
    <col min="5" max="5" width="9.7109375" customWidth="1"/>
    <col min="6" max="6" width="12.5703125" customWidth="1"/>
    <col min="7" max="7" width="11.140625" customWidth="1"/>
    <col min="8" max="8" width="13.28515625" customWidth="1"/>
    <col min="9" max="9" width="12.85546875" customWidth="1"/>
    <col min="10" max="10" width="13.42578125" customWidth="1"/>
    <col min="11" max="11" width="11.85546875" customWidth="1"/>
    <col min="12" max="12" width="12.42578125" customWidth="1"/>
    <col min="13" max="13" width="12.7109375" customWidth="1"/>
    <col min="14" max="14" width="8.28515625" customWidth="1"/>
    <col min="15" max="15" width="12.140625" customWidth="1"/>
    <col min="16" max="16" width="13.7109375" customWidth="1"/>
    <col min="17" max="17" width="11.85546875" customWidth="1"/>
    <col min="18" max="18" width="11.42578125" customWidth="1"/>
    <col min="19" max="19" width="10.42578125" customWidth="1"/>
    <col min="20" max="20" width="9.85546875" customWidth="1"/>
    <col min="21" max="21" width="10.28515625" customWidth="1"/>
    <col min="23" max="23" width="13.140625" customWidth="1"/>
    <col min="24" max="24" width="13.5703125" customWidth="1"/>
    <col min="25" max="25" width="12.7109375" customWidth="1"/>
    <col min="26" max="26" width="13.7109375" customWidth="1"/>
    <col min="27" max="27" width="13.28515625" customWidth="1"/>
    <col min="28" max="30" width="10.28515625" customWidth="1"/>
    <col min="31" max="31" width="8.42578125" customWidth="1"/>
    <col min="32" max="32" width="27.85546875" customWidth="1"/>
  </cols>
  <sheetData>
    <row r="1" spans="1:32" ht="18.75" customHeight="1" thickTop="1" thickBot="1" x14ac:dyDescent="0.3">
      <c r="A1" s="123" t="s">
        <v>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5"/>
    </row>
    <row r="2" spans="1:32" ht="18.75" customHeight="1" x14ac:dyDescent="0.25">
      <c r="A2" s="112" t="s">
        <v>16</v>
      </c>
      <c r="B2" s="115" t="s">
        <v>0</v>
      </c>
      <c r="C2" s="109" t="s">
        <v>15</v>
      </c>
      <c r="D2" s="118" t="s">
        <v>45</v>
      </c>
      <c r="E2" s="119"/>
      <c r="F2" s="119"/>
      <c r="G2" s="120"/>
      <c r="H2" s="118" t="s">
        <v>12</v>
      </c>
      <c r="I2" s="119"/>
      <c r="J2" s="119"/>
      <c r="K2" s="119"/>
      <c r="L2" s="119"/>
      <c r="M2" s="120"/>
      <c r="N2" s="109" t="s">
        <v>19</v>
      </c>
      <c r="O2" s="118" t="s">
        <v>1</v>
      </c>
      <c r="P2" s="119"/>
      <c r="Q2" s="119"/>
      <c r="R2" s="120"/>
      <c r="S2" s="118" t="s">
        <v>11</v>
      </c>
      <c r="T2" s="119"/>
      <c r="U2" s="119"/>
      <c r="V2" s="119"/>
      <c r="W2" s="119"/>
      <c r="X2" s="119"/>
      <c r="Y2" s="120"/>
      <c r="Z2" s="118" t="s">
        <v>35</v>
      </c>
      <c r="AA2" s="120"/>
      <c r="AB2" s="130" t="s">
        <v>38</v>
      </c>
      <c r="AC2" s="131"/>
      <c r="AD2" s="131"/>
      <c r="AE2" s="131"/>
      <c r="AF2" s="132"/>
    </row>
    <row r="3" spans="1:32" ht="33.75" customHeight="1" x14ac:dyDescent="0.25">
      <c r="A3" s="113"/>
      <c r="B3" s="116"/>
      <c r="C3" s="110"/>
      <c r="D3" s="121"/>
      <c r="E3" s="104"/>
      <c r="F3" s="104"/>
      <c r="G3" s="122"/>
      <c r="H3" s="121"/>
      <c r="I3" s="104"/>
      <c r="J3" s="104"/>
      <c r="K3" s="104"/>
      <c r="L3" s="104"/>
      <c r="M3" s="122"/>
      <c r="N3" s="110"/>
      <c r="O3" s="121"/>
      <c r="P3" s="104"/>
      <c r="Q3" s="104"/>
      <c r="R3" s="122"/>
      <c r="S3" s="121"/>
      <c r="T3" s="104"/>
      <c r="U3" s="104"/>
      <c r="V3" s="104"/>
      <c r="W3" s="104"/>
      <c r="X3" s="104"/>
      <c r="Y3" s="122"/>
      <c r="Z3" s="121"/>
      <c r="AA3" s="122"/>
      <c r="AB3" s="133"/>
      <c r="AC3" s="134"/>
      <c r="AD3" s="134"/>
      <c r="AE3" s="134"/>
      <c r="AF3" s="135"/>
    </row>
    <row r="4" spans="1:32" ht="49.5" customHeight="1" x14ac:dyDescent="0.25">
      <c r="A4" s="113"/>
      <c r="B4" s="116"/>
      <c r="C4" s="110"/>
      <c r="D4" s="121"/>
      <c r="E4" s="104"/>
      <c r="F4" s="104"/>
      <c r="G4" s="122"/>
      <c r="H4" s="121" t="s">
        <v>13</v>
      </c>
      <c r="I4" s="104"/>
      <c r="J4" s="104" t="s">
        <v>14</v>
      </c>
      <c r="K4" s="104"/>
      <c r="L4" s="104" t="s">
        <v>5</v>
      </c>
      <c r="M4" s="122"/>
      <c r="N4" s="110"/>
      <c r="O4" s="121"/>
      <c r="P4" s="104"/>
      <c r="Q4" s="104"/>
      <c r="R4" s="122"/>
      <c r="S4" s="128" t="s">
        <v>48</v>
      </c>
      <c r="T4" s="129"/>
      <c r="U4" s="129"/>
      <c r="V4" s="129"/>
      <c r="W4" s="129"/>
      <c r="X4" s="104" t="s">
        <v>33</v>
      </c>
      <c r="Y4" s="122" t="s">
        <v>26</v>
      </c>
      <c r="Z4" s="121" t="s">
        <v>36</v>
      </c>
      <c r="AA4" s="122" t="s">
        <v>37</v>
      </c>
      <c r="AB4" s="121" t="s">
        <v>40</v>
      </c>
      <c r="AC4" s="104"/>
      <c r="AD4" s="104"/>
      <c r="AE4" s="116" t="s">
        <v>70</v>
      </c>
      <c r="AF4" s="136"/>
    </row>
    <row r="5" spans="1:32" ht="153" customHeight="1" thickBot="1" x14ac:dyDescent="0.3">
      <c r="A5" s="114"/>
      <c r="B5" s="117"/>
      <c r="C5" s="111"/>
      <c r="D5" s="29" t="s">
        <v>2</v>
      </c>
      <c r="E5" s="13" t="s">
        <v>3</v>
      </c>
      <c r="F5" s="13" t="s">
        <v>4</v>
      </c>
      <c r="G5" s="24" t="s">
        <v>31</v>
      </c>
      <c r="H5" s="29" t="s">
        <v>27</v>
      </c>
      <c r="I5" s="13" t="s">
        <v>28</v>
      </c>
      <c r="J5" s="13" t="s">
        <v>29</v>
      </c>
      <c r="K5" s="13" t="s">
        <v>30</v>
      </c>
      <c r="L5" s="13" t="s">
        <v>17</v>
      </c>
      <c r="M5" s="24" t="s">
        <v>18</v>
      </c>
      <c r="N5" s="111"/>
      <c r="O5" s="29" t="s">
        <v>20</v>
      </c>
      <c r="P5" s="13" t="s">
        <v>47</v>
      </c>
      <c r="Q5" s="13" t="s">
        <v>21</v>
      </c>
      <c r="R5" s="24" t="s">
        <v>46</v>
      </c>
      <c r="S5" s="29" t="s">
        <v>22</v>
      </c>
      <c r="T5" s="13" t="s">
        <v>23</v>
      </c>
      <c r="U5" s="13" t="s">
        <v>24</v>
      </c>
      <c r="V5" s="13" t="s">
        <v>25</v>
      </c>
      <c r="W5" s="13" t="s">
        <v>34</v>
      </c>
      <c r="X5" s="105"/>
      <c r="Y5" s="127"/>
      <c r="Z5" s="126"/>
      <c r="AA5" s="127"/>
      <c r="AB5" s="29" t="s">
        <v>39</v>
      </c>
      <c r="AC5" s="13" t="s">
        <v>43</v>
      </c>
      <c r="AD5" s="13" t="s">
        <v>44</v>
      </c>
      <c r="AE5" s="24" t="s">
        <v>41</v>
      </c>
      <c r="AF5" s="70" t="s">
        <v>71</v>
      </c>
    </row>
    <row r="6" spans="1:32" ht="24.95" customHeight="1" thickTop="1" x14ac:dyDescent="0.25">
      <c r="A6" s="106"/>
      <c r="B6" s="54" t="s">
        <v>6</v>
      </c>
      <c r="C6" s="55"/>
      <c r="D6" s="50"/>
      <c r="E6" s="16"/>
      <c r="F6" s="16"/>
      <c r="G6" s="51">
        <f>D6+E6+F6</f>
        <v>0</v>
      </c>
      <c r="H6" s="57"/>
      <c r="I6" s="11"/>
      <c r="J6" s="16"/>
      <c r="K6" s="16"/>
      <c r="L6" s="16"/>
      <c r="M6" s="58"/>
      <c r="N6" s="61"/>
      <c r="O6" s="62"/>
      <c r="P6" s="12"/>
      <c r="Q6" s="12"/>
      <c r="R6" s="63"/>
      <c r="S6" s="62"/>
      <c r="T6" s="12"/>
      <c r="U6" s="12"/>
      <c r="V6" s="12"/>
      <c r="W6" s="17">
        <f>S6+T6+U6+V6</f>
        <v>0</v>
      </c>
      <c r="X6" s="18"/>
      <c r="Y6" s="51">
        <f>W6+X6</f>
        <v>0</v>
      </c>
      <c r="Z6" s="66"/>
      <c r="AA6" s="67"/>
      <c r="AB6" s="66"/>
      <c r="AC6" s="19"/>
      <c r="AD6" s="17">
        <f>AB6+AC6</f>
        <v>0</v>
      </c>
      <c r="AE6" s="72"/>
      <c r="AF6" s="71"/>
    </row>
    <row r="7" spans="1:32" ht="28.5" customHeight="1" x14ac:dyDescent="0.25">
      <c r="A7" s="107"/>
      <c r="B7" s="21" t="s">
        <v>7</v>
      </c>
      <c r="C7" s="92">
        <v>3542</v>
      </c>
      <c r="D7" s="93">
        <v>1645</v>
      </c>
      <c r="E7" s="94">
        <v>1117</v>
      </c>
      <c r="F7" s="94">
        <v>244</v>
      </c>
      <c r="G7" s="98">
        <f>D7+E7+F7</f>
        <v>3006</v>
      </c>
      <c r="H7" s="95"/>
      <c r="I7" s="94">
        <v>1337</v>
      </c>
      <c r="J7" s="94">
        <v>2149</v>
      </c>
      <c r="K7" s="96"/>
      <c r="L7" s="94">
        <v>0</v>
      </c>
      <c r="M7" s="97">
        <v>0</v>
      </c>
      <c r="N7" s="92">
        <v>2526</v>
      </c>
      <c r="O7" s="64">
        <v>246</v>
      </c>
      <c r="P7" s="5">
        <v>13376</v>
      </c>
      <c r="Q7" s="5">
        <v>2903</v>
      </c>
      <c r="R7" s="65">
        <v>4487</v>
      </c>
      <c r="S7" s="103">
        <v>263</v>
      </c>
      <c r="T7" s="102">
        <v>6</v>
      </c>
      <c r="U7" s="102">
        <v>0</v>
      </c>
      <c r="V7" s="5"/>
      <c r="W7" s="8">
        <f>S7+T7+U7+V7</f>
        <v>269</v>
      </c>
      <c r="X7" s="102">
        <v>1031</v>
      </c>
      <c r="Y7" s="52">
        <f>W7+X7</f>
        <v>1300</v>
      </c>
      <c r="Z7" s="68"/>
      <c r="AA7" s="69"/>
      <c r="AB7" s="68"/>
      <c r="AC7" s="100">
        <v>1668</v>
      </c>
      <c r="AD7" s="101">
        <f>AB7+AC7</f>
        <v>1668</v>
      </c>
      <c r="AE7" s="73"/>
      <c r="AF7" s="99" t="s">
        <v>72</v>
      </c>
    </row>
    <row r="8" spans="1:32" ht="24.95" customHeight="1" x14ac:dyDescent="0.25">
      <c r="A8" s="107"/>
      <c r="B8" s="21" t="s">
        <v>8</v>
      </c>
      <c r="C8" s="56"/>
      <c r="D8" s="53"/>
      <c r="E8" s="1"/>
      <c r="F8" s="1"/>
      <c r="G8" s="52">
        <f t="shared" ref="G8:G9" si="0">D8+E8+F8</f>
        <v>0</v>
      </c>
      <c r="H8" s="60"/>
      <c r="I8" s="9"/>
      <c r="J8" s="1"/>
      <c r="K8" s="1"/>
      <c r="L8" s="1"/>
      <c r="M8" s="59"/>
      <c r="N8" s="35"/>
      <c r="O8" s="27"/>
      <c r="P8" s="6"/>
      <c r="Q8" s="6"/>
      <c r="R8" s="28"/>
      <c r="S8" s="64"/>
      <c r="T8" s="5"/>
      <c r="U8" s="5"/>
      <c r="V8" s="6"/>
      <c r="W8" s="8">
        <f t="shared" ref="W8:W9" si="1">S8+T8+U8+V8</f>
        <v>0</v>
      </c>
      <c r="X8" s="5"/>
      <c r="Y8" s="52">
        <f t="shared" ref="Y8:Y9" si="2">W8+X8</f>
        <v>0</v>
      </c>
      <c r="Z8" s="68"/>
      <c r="AA8" s="69"/>
      <c r="AB8" s="68"/>
      <c r="AC8" s="10"/>
      <c r="AD8" s="8">
        <f t="shared" ref="AD8:AD9" si="3">AB8+AC8</f>
        <v>0</v>
      </c>
      <c r="AE8" s="73"/>
      <c r="AF8" s="31"/>
    </row>
    <row r="9" spans="1:32" ht="24.95" customHeight="1" thickBot="1" x14ac:dyDescent="0.3">
      <c r="A9" s="107"/>
      <c r="B9" s="36" t="s">
        <v>9</v>
      </c>
      <c r="C9" s="74"/>
      <c r="D9" s="75"/>
      <c r="E9" s="76"/>
      <c r="F9" s="76"/>
      <c r="G9" s="77">
        <f t="shared" si="0"/>
        <v>0</v>
      </c>
      <c r="H9" s="78"/>
      <c r="I9" s="79"/>
      <c r="J9" s="76"/>
      <c r="K9" s="76"/>
      <c r="L9" s="76"/>
      <c r="M9" s="80"/>
      <c r="N9" s="37"/>
      <c r="O9" s="81"/>
      <c r="P9" s="39"/>
      <c r="Q9" s="82"/>
      <c r="R9" s="83"/>
      <c r="S9" s="84"/>
      <c r="T9" s="82"/>
      <c r="U9" s="82"/>
      <c r="V9" s="82"/>
      <c r="W9" s="85">
        <f t="shared" si="1"/>
        <v>0</v>
      </c>
      <c r="X9" s="86"/>
      <c r="Y9" s="77">
        <f t="shared" si="2"/>
        <v>0</v>
      </c>
      <c r="Z9" s="87"/>
      <c r="AA9" s="88"/>
      <c r="AB9" s="87"/>
      <c r="AC9" s="89"/>
      <c r="AD9" s="85">
        <f t="shared" si="3"/>
        <v>0</v>
      </c>
      <c r="AE9" s="90"/>
      <c r="AF9" s="15"/>
    </row>
    <row r="10" spans="1:32" ht="22.5" customHeight="1" thickBot="1" x14ac:dyDescent="0.3">
      <c r="A10" s="108"/>
      <c r="B10" s="44" t="s">
        <v>10</v>
      </c>
      <c r="C10" s="45">
        <f>SUM(C6:C9)</f>
        <v>3542</v>
      </c>
      <c r="D10" s="91">
        <f>SUM(D6:D9)</f>
        <v>1645</v>
      </c>
      <c r="E10" s="47">
        <f>SUM(E6:E9)</f>
        <v>1117</v>
      </c>
      <c r="F10" s="47">
        <f>SUM(F6:F9)</f>
        <v>244</v>
      </c>
      <c r="G10" s="48">
        <f>SUM(G6:G9)</f>
        <v>3006</v>
      </c>
      <c r="H10" s="49">
        <f t="shared" ref="H10:L10" si="4">SUM(H6:H9)</f>
        <v>0</v>
      </c>
      <c r="I10" s="47">
        <f t="shared" si="4"/>
        <v>1337</v>
      </c>
      <c r="J10" s="47">
        <f t="shared" si="4"/>
        <v>2149</v>
      </c>
      <c r="K10" s="47">
        <f t="shared" si="4"/>
        <v>0</v>
      </c>
      <c r="L10" s="47">
        <f t="shared" si="4"/>
        <v>0</v>
      </c>
      <c r="M10" s="48">
        <f>SUM(M6:M9)</f>
        <v>0</v>
      </c>
      <c r="N10" s="45">
        <f t="shared" ref="N10:P10" si="5">SUM(N6:N9)</f>
        <v>2526</v>
      </c>
      <c r="O10" s="49">
        <f t="shared" si="5"/>
        <v>246</v>
      </c>
      <c r="P10" s="47">
        <f t="shared" si="5"/>
        <v>13376</v>
      </c>
      <c r="Q10" s="47">
        <f>SUM(Q6:Q9)</f>
        <v>2903</v>
      </c>
      <c r="R10" s="48">
        <f>SUM(R6:R9)</f>
        <v>4487</v>
      </c>
      <c r="S10" s="49">
        <f t="shared" ref="S10:T10" si="6">SUM(S6:S9)</f>
        <v>263</v>
      </c>
      <c r="T10" s="47">
        <f t="shared" si="6"/>
        <v>6</v>
      </c>
      <c r="U10" s="47">
        <f>SUM(U6:U9)</f>
        <v>0</v>
      </c>
      <c r="V10" s="47">
        <f t="shared" ref="V10:AE10" si="7">SUM(V6:V9)</f>
        <v>0</v>
      </c>
      <c r="W10" s="47">
        <f t="shared" si="7"/>
        <v>269</v>
      </c>
      <c r="X10" s="47">
        <f t="shared" si="7"/>
        <v>1031</v>
      </c>
      <c r="Y10" s="48">
        <f t="shared" si="7"/>
        <v>1300</v>
      </c>
      <c r="Z10" s="49">
        <f t="shared" si="7"/>
        <v>0</v>
      </c>
      <c r="AA10" s="48">
        <f t="shared" si="7"/>
        <v>0</v>
      </c>
      <c r="AB10" s="49">
        <f t="shared" si="7"/>
        <v>0</v>
      </c>
      <c r="AC10" s="47">
        <f t="shared" si="7"/>
        <v>1668</v>
      </c>
      <c r="AD10" s="47">
        <f t="shared" si="7"/>
        <v>1668</v>
      </c>
      <c r="AE10" s="48">
        <f t="shared" si="7"/>
        <v>0</v>
      </c>
      <c r="AF10" s="33"/>
    </row>
    <row r="11" spans="1:32" ht="15.75" thickTop="1" x14ac:dyDescent="0.25"/>
  </sheetData>
  <mergeCells count="22">
    <mergeCell ref="A1:AF1"/>
    <mergeCell ref="Z2:AA3"/>
    <mergeCell ref="Z4:Z5"/>
    <mergeCell ref="AA4:AA5"/>
    <mergeCell ref="L4:M4"/>
    <mergeCell ref="Y4:Y5"/>
    <mergeCell ref="H2:M3"/>
    <mergeCell ref="H4:I4"/>
    <mergeCell ref="J4:K4"/>
    <mergeCell ref="S2:Y3"/>
    <mergeCell ref="AB4:AD4"/>
    <mergeCell ref="N2:N5"/>
    <mergeCell ref="O2:R4"/>
    <mergeCell ref="S4:W4"/>
    <mergeCell ref="AB2:AF3"/>
    <mergeCell ref="AE4:AF4"/>
    <mergeCell ref="X4:X5"/>
    <mergeCell ref="A6:A10"/>
    <mergeCell ref="C2:C5"/>
    <mergeCell ref="A2:A5"/>
    <mergeCell ref="B2:B5"/>
    <mergeCell ref="D2:G4"/>
  </mergeCells>
  <pageMargins left="0.23622047244094491" right="0.23622047244094491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A4" workbookViewId="0">
      <selection activeCell="L4" sqref="L4:M4"/>
    </sheetView>
  </sheetViews>
  <sheetFormatPr defaultRowHeight="15" x14ac:dyDescent="0.25"/>
  <cols>
    <col min="1" max="1" width="21.5703125" customWidth="1"/>
    <col min="2" max="2" width="24.5703125" customWidth="1"/>
    <col min="3" max="5" width="13" customWidth="1"/>
    <col min="6" max="6" width="16.28515625" customWidth="1"/>
    <col min="7" max="8" width="13" customWidth="1"/>
    <col min="9" max="9" width="12.85546875" customWidth="1"/>
    <col min="10" max="10" width="12.7109375" customWidth="1"/>
    <col min="11" max="11" width="11.85546875" customWidth="1"/>
    <col min="12" max="13" width="11" customWidth="1"/>
    <col min="14" max="14" width="12.140625" customWidth="1"/>
    <col min="15" max="15" width="12" customWidth="1"/>
    <col min="16" max="16" width="11.85546875" customWidth="1"/>
    <col min="17" max="17" width="11" customWidth="1"/>
    <col min="18" max="18" width="10.28515625" customWidth="1"/>
    <col min="19" max="19" width="40" customWidth="1"/>
  </cols>
  <sheetData>
    <row r="1" spans="1:19" ht="18.75" customHeight="1" thickTop="1" thickBot="1" x14ac:dyDescent="0.3">
      <c r="A1" s="149" t="s">
        <v>69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18.75" customHeight="1" thickBot="1" x14ac:dyDescent="0.3">
      <c r="A2" s="165" t="s">
        <v>16</v>
      </c>
      <c r="B2" s="167" t="s">
        <v>0</v>
      </c>
      <c r="C2" s="138" t="s">
        <v>1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40"/>
    </row>
    <row r="3" spans="1:19" ht="90" customHeight="1" x14ac:dyDescent="0.25">
      <c r="A3" s="165"/>
      <c r="B3" s="167"/>
      <c r="C3" s="156" t="s">
        <v>20</v>
      </c>
      <c r="D3" s="134" t="s">
        <v>49</v>
      </c>
      <c r="E3" s="134"/>
      <c r="F3" s="134"/>
      <c r="G3" s="134"/>
      <c r="H3" s="152"/>
      <c r="I3" s="153" t="s">
        <v>21</v>
      </c>
      <c r="J3" s="154"/>
      <c r="K3" s="154"/>
      <c r="L3" s="154"/>
      <c r="M3" s="155"/>
      <c r="N3" s="153" t="s">
        <v>58</v>
      </c>
      <c r="O3" s="154"/>
      <c r="P3" s="154"/>
      <c r="Q3" s="154"/>
      <c r="R3" s="155"/>
      <c r="S3" s="141" t="s">
        <v>42</v>
      </c>
    </row>
    <row r="4" spans="1:19" ht="49.5" customHeight="1" x14ac:dyDescent="0.25">
      <c r="A4" s="165"/>
      <c r="B4" s="167"/>
      <c r="C4" s="157"/>
      <c r="D4" s="144" t="s">
        <v>53</v>
      </c>
      <c r="E4" s="144"/>
      <c r="F4" s="145"/>
      <c r="G4" s="116" t="s">
        <v>54</v>
      </c>
      <c r="H4" s="159"/>
      <c r="I4" s="143" t="s">
        <v>53</v>
      </c>
      <c r="J4" s="144"/>
      <c r="K4" s="145"/>
      <c r="L4" s="116" t="s">
        <v>54</v>
      </c>
      <c r="M4" s="159"/>
      <c r="N4" s="143" t="s">
        <v>53</v>
      </c>
      <c r="O4" s="144"/>
      <c r="P4" s="145"/>
      <c r="Q4" s="116" t="s">
        <v>54</v>
      </c>
      <c r="R4" s="159"/>
      <c r="S4" s="141"/>
    </row>
    <row r="5" spans="1:19" ht="87.75" customHeight="1" thickBot="1" x14ac:dyDescent="0.3">
      <c r="A5" s="166"/>
      <c r="B5" s="168"/>
      <c r="C5" s="158"/>
      <c r="D5" s="22" t="s">
        <v>50</v>
      </c>
      <c r="E5" s="13" t="s">
        <v>57</v>
      </c>
      <c r="F5" s="13" t="s">
        <v>56</v>
      </c>
      <c r="G5" s="13" t="s">
        <v>52</v>
      </c>
      <c r="H5" s="24" t="s">
        <v>51</v>
      </c>
      <c r="I5" s="29" t="s">
        <v>59</v>
      </c>
      <c r="J5" s="13" t="s">
        <v>60</v>
      </c>
      <c r="K5" s="13" t="s">
        <v>61</v>
      </c>
      <c r="L5" s="13" t="s">
        <v>62</v>
      </c>
      <c r="M5" s="24" t="s">
        <v>63</v>
      </c>
      <c r="N5" s="29" t="s">
        <v>64</v>
      </c>
      <c r="O5" s="13" t="s">
        <v>65</v>
      </c>
      <c r="P5" s="13" t="s">
        <v>68</v>
      </c>
      <c r="Q5" s="13" t="s">
        <v>66</v>
      </c>
      <c r="R5" s="24" t="s">
        <v>67</v>
      </c>
      <c r="S5" s="142"/>
    </row>
    <row r="6" spans="1:19" ht="33.75" customHeight="1" thickTop="1" x14ac:dyDescent="0.25">
      <c r="A6" s="160"/>
      <c r="B6" s="20" t="s">
        <v>6</v>
      </c>
      <c r="C6" s="34"/>
      <c r="D6" s="23"/>
      <c r="E6" s="14"/>
      <c r="F6" s="14"/>
      <c r="G6" s="14"/>
      <c r="H6" s="26"/>
      <c r="I6" s="25"/>
      <c r="J6" s="14"/>
      <c r="K6" s="14"/>
      <c r="L6" s="14"/>
      <c r="M6" s="26"/>
      <c r="N6" s="25"/>
      <c r="O6" s="14"/>
      <c r="P6" s="14"/>
      <c r="Q6" s="14"/>
      <c r="R6" s="26"/>
      <c r="S6" s="30"/>
    </row>
    <row r="7" spans="1:19" ht="49.5" customHeight="1" x14ac:dyDescent="0.25">
      <c r="A7" s="161"/>
      <c r="B7" s="163" t="s">
        <v>55</v>
      </c>
      <c r="C7" s="164"/>
      <c r="D7" s="3">
        <v>0</v>
      </c>
      <c r="E7" s="2">
        <v>1433</v>
      </c>
      <c r="F7" s="2">
        <v>327</v>
      </c>
      <c r="G7" s="146"/>
      <c r="H7" s="147">
        <v>11878</v>
      </c>
      <c r="I7" s="148">
        <v>2154</v>
      </c>
      <c r="J7" s="146"/>
      <c r="K7" s="146">
        <v>0</v>
      </c>
      <c r="L7" s="146">
        <v>17</v>
      </c>
      <c r="M7" s="147">
        <v>749</v>
      </c>
      <c r="N7" s="148">
        <v>166</v>
      </c>
      <c r="O7" s="146">
        <v>0</v>
      </c>
      <c r="P7" s="146">
        <v>0</v>
      </c>
      <c r="Q7" s="146">
        <v>10</v>
      </c>
      <c r="R7" s="147">
        <v>4321</v>
      </c>
      <c r="S7" s="137"/>
    </row>
    <row r="8" spans="1:19" ht="50.25" customHeight="1" x14ac:dyDescent="0.25">
      <c r="A8" s="161"/>
      <c r="B8" s="163"/>
      <c r="C8" s="164"/>
      <c r="D8" s="4">
        <v>65</v>
      </c>
      <c r="E8" s="5"/>
      <c r="F8" s="5"/>
      <c r="G8" s="146"/>
      <c r="H8" s="147"/>
      <c r="I8" s="148"/>
      <c r="J8" s="146"/>
      <c r="K8" s="146"/>
      <c r="L8" s="146"/>
      <c r="M8" s="147"/>
      <c r="N8" s="148"/>
      <c r="O8" s="146"/>
      <c r="P8" s="146"/>
      <c r="Q8" s="146"/>
      <c r="R8" s="147"/>
      <c r="S8" s="137"/>
    </row>
    <row r="9" spans="1:19" ht="32.25" customHeight="1" x14ac:dyDescent="0.25">
      <c r="A9" s="161"/>
      <c r="B9" s="21" t="s">
        <v>8</v>
      </c>
      <c r="C9" s="35"/>
      <c r="D9" s="7"/>
      <c r="E9" s="6"/>
      <c r="F9" s="6"/>
      <c r="G9" s="6"/>
      <c r="H9" s="28"/>
      <c r="I9" s="27"/>
      <c r="J9" s="6"/>
      <c r="K9" s="6"/>
      <c r="L9" s="6"/>
      <c r="M9" s="28"/>
      <c r="N9" s="27"/>
      <c r="O9" s="6"/>
      <c r="P9" s="6"/>
      <c r="Q9" s="6"/>
      <c r="R9" s="28"/>
      <c r="S9" s="31"/>
    </row>
    <row r="10" spans="1:19" ht="30" customHeight="1" thickBot="1" x14ac:dyDescent="0.3">
      <c r="A10" s="161"/>
      <c r="B10" s="36" t="s">
        <v>9</v>
      </c>
      <c r="C10" s="37"/>
      <c r="D10" s="38"/>
      <c r="E10" s="39"/>
      <c r="F10" s="39"/>
      <c r="G10" s="39"/>
      <c r="H10" s="40"/>
      <c r="I10" s="41"/>
      <c r="J10" s="42"/>
      <c r="K10" s="42"/>
      <c r="L10" s="42"/>
      <c r="M10" s="43"/>
      <c r="N10" s="41"/>
      <c r="O10" s="42"/>
      <c r="P10" s="42"/>
      <c r="Q10" s="42"/>
      <c r="R10" s="43"/>
      <c r="S10" s="32"/>
    </row>
    <row r="11" spans="1:19" ht="27.75" customHeight="1" thickBot="1" x14ac:dyDescent="0.3">
      <c r="A11" s="162"/>
      <c r="B11" s="44" t="s">
        <v>10</v>
      </c>
      <c r="C11" s="45">
        <f t="shared" ref="C11:R11" si="0">SUM(C6:C10)</f>
        <v>0</v>
      </c>
      <c r="D11" s="46">
        <f t="shared" si="0"/>
        <v>65</v>
      </c>
      <c r="E11" s="47">
        <f t="shared" si="0"/>
        <v>1433</v>
      </c>
      <c r="F11" s="47">
        <f t="shared" si="0"/>
        <v>327</v>
      </c>
      <c r="G11" s="47">
        <f t="shared" si="0"/>
        <v>0</v>
      </c>
      <c r="H11" s="48">
        <f t="shared" si="0"/>
        <v>11878</v>
      </c>
      <c r="I11" s="49">
        <f t="shared" si="0"/>
        <v>2154</v>
      </c>
      <c r="J11" s="47">
        <f t="shared" si="0"/>
        <v>0</v>
      </c>
      <c r="K11" s="47">
        <f t="shared" si="0"/>
        <v>0</v>
      </c>
      <c r="L11" s="47">
        <f t="shared" si="0"/>
        <v>17</v>
      </c>
      <c r="M11" s="48">
        <f t="shared" si="0"/>
        <v>749</v>
      </c>
      <c r="N11" s="49">
        <f t="shared" si="0"/>
        <v>166</v>
      </c>
      <c r="O11" s="47">
        <f t="shared" si="0"/>
        <v>0</v>
      </c>
      <c r="P11" s="47">
        <f t="shared" si="0"/>
        <v>0</v>
      </c>
      <c r="Q11" s="47">
        <f t="shared" si="0"/>
        <v>10</v>
      </c>
      <c r="R11" s="48">
        <f t="shared" si="0"/>
        <v>4321</v>
      </c>
      <c r="S11" s="33"/>
    </row>
    <row r="12" spans="1:19" ht="15.75" thickTop="1" x14ac:dyDescent="0.25"/>
  </sheetData>
  <mergeCells count="31">
    <mergeCell ref="A6:A11"/>
    <mergeCell ref="B7:B8"/>
    <mergeCell ref="C7:C8"/>
    <mergeCell ref="A2:A5"/>
    <mergeCell ref="B2:B5"/>
    <mergeCell ref="A1:S1"/>
    <mergeCell ref="D3:H3"/>
    <mergeCell ref="I3:M3"/>
    <mergeCell ref="N3:R3"/>
    <mergeCell ref="C3:C5"/>
    <mergeCell ref="G4:H4"/>
    <mergeCell ref="D4:F4"/>
    <mergeCell ref="L4:M4"/>
    <mergeCell ref="N4:P4"/>
    <mergeCell ref="Q4:R4"/>
    <mergeCell ref="S7:S8"/>
    <mergeCell ref="C2:S2"/>
    <mergeCell ref="S3:S5"/>
    <mergeCell ref="I4:K4"/>
    <mergeCell ref="J7:J8"/>
    <mergeCell ref="K7:K8"/>
    <mergeCell ref="L7:L8"/>
    <mergeCell ref="O7:O8"/>
    <mergeCell ref="G7:G8"/>
    <mergeCell ref="H7:H8"/>
    <mergeCell ref="I7:I8"/>
    <mergeCell ref="M7:M8"/>
    <mergeCell ref="N7:N8"/>
    <mergeCell ref="R7:R8"/>
    <mergeCell ref="P7:P8"/>
    <mergeCell ref="Q7:Q8"/>
  </mergeCells>
  <pageMargins left="0.23622047244094491" right="0.23622047244094491" top="0.74803149606299213" bottom="0.74803149606299213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Sintesi_Dati Generali</vt:lpstr>
      <vt:lpstr>Sintesi_Dati_Beni Mobili</vt:lpstr>
      <vt:lpstr>'Sintesi_Dati Generali'!Area_stampa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Iannelli Paolo</dc:creator>
  <cp:lastModifiedBy>Coolermaster06</cp:lastModifiedBy>
  <cp:lastPrinted>2018-11-22T11:29:09Z</cp:lastPrinted>
  <dcterms:created xsi:type="dcterms:W3CDTF">2017-10-16T10:24:27Z</dcterms:created>
  <dcterms:modified xsi:type="dcterms:W3CDTF">2018-11-27T17:33:17Z</dcterms:modified>
</cp:coreProperties>
</file>